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 disk\SPORT LJUBLJANA - razpisna dokumentacija obnova trave Stozice\"/>
    </mc:Choice>
  </mc:AlternateContent>
  <xr:revisionPtr revIDLastSave="0" documentId="13_ncr:1_{7DA2DEF0-F593-4770-8DC8-097376CA9F2B}" xr6:coauthVersionLast="47" xr6:coauthVersionMax="47" xr10:uidLastSave="{00000000-0000-0000-0000-000000000000}"/>
  <workbookProtection workbookAlgorithmName="SHA-512" workbookHashValue="6c8OHjCyrI6tOLKVttFj7xSbtswWn9gF9eAJV2F0Rril6uT7Ak3fdA4TdXi7/hm7EkIRyPIbVDNg2EafiC0QOA==" workbookSaltValue="lJiF94XiQb9jGFO3kG4xcQ==" workbookSpinCount="100000" lockStructure="1"/>
  <bookViews>
    <workbookView xWindow="14295" yWindow="0" windowWidth="14610" windowHeight="18105" activeTab="1" xr2:uid="{00000000-000D-0000-FFFF-FFFF00000000}"/>
  </bookViews>
  <sheets>
    <sheet name="Rekapitulacija" sheetId="1" r:id="rId1"/>
    <sheet name="Igrišče" sheetId="2" r:id="rId2"/>
  </sheets>
  <definedNames>
    <definedName name="_xlnm.Print_Area" localSheetId="1">Igrišče!$A$1:$F$96</definedName>
    <definedName name="_xlnm.Print_Area" localSheetId="0">Rekapitulacija!$A$1:$C$17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2" i="1"/>
  <c r="B10" i="1"/>
  <c r="B9" i="1"/>
  <c r="B7" i="1"/>
  <c r="F44" i="2"/>
  <c r="F47" i="2"/>
  <c r="F45" i="2"/>
  <c r="F46" i="2"/>
  <c r="F48" i="2" l="1"/>
  <c r="F65" i="2"/>
  <c r="F66" i="2" s="1"/>
  <c r="B11" i="1" l="1"/>
  <c r="F53" i="2"/>
  <c r="F54" i="2"/>
  <c r="F55" i="2"/>
  <c r="F56" i="2"/>
  <c r="F57" i="2"/>
  <c r="F58" i="2" l="1"/>
  <c r="F11" i="2"/>
  <c r="C12" i="1" l="1"/>
  <c r="F12" i="2" l="1"/>
  <c r="F13" i="2"/>
  <c r="F10" i="2"/>
  <c r="F9" i="2"/>
  <c r="F8" i="2"/>
  <c r="C11" i="1"/>
  <c r="F37" i="2"/>
  <c r="B14" i="1"/>
  <c r="B13" i="1"/>
  <c r="B8" i="1"/>
  <c r="F38" i="2" l="1"/>
  <c r="C9" i="1" s="1"/>
  <c r="F14" i="2"/>
  <c r="C10" i="1"/>
  <c r="F15" i="2" l="1"/>
  <c r="F70" i="2" s="1"/>
  <c r="C7" i="1" l="1"/>
  <c r="C16" i="1" s="1"/>
  <c r="C17" i="1" l="1"/>
</calcChain>
</file>

<file path=xl/sharedStrings.xml><?xml version="1.0" encoding="utf-8"?>
<sst xmlns="http://schemas.openxmlformats.org/spreadsheetml/2006/main" count="160" uniqueCount="97">
  <si>
    <t>1.</t>
  </si>
  <si>
    <t>PRIPRAVLJALNA DELA</t>
  </si>
  <si>
    <t>Zap.št.</t>
  </si>
  <si>
    <t>Opis</t>
  </si>
  <si>
    <t>Enota</t>
  </si>
  <si>
    <t>Količina</t>
  </si>
  <si>
    <t>Cena/enota</t>
  </si>
  <si>
    <t>Skupaj</t>
  </si>
  <si>
    <t>1.1.</t>
  </si>
  <si>
    <t>1.2.</t>
  </si>
  <si>
    <t>kos</t>
  </si>
  <si>
    <t>m2</t>
  </si>
  <si>
    <t>Skupaj pripravljalna dela:</t>
  </si>
  <si>
    <t>2.</t>
  </si>
  <si>
    <t>ZEMELJSKA DELA</t>
  </si>
  <si>
    <t>2.1.</t>
  </si>
  <si>
    <t>m3</t>
  </si>
  <si>
    <t>2.3.</t>
  </si>
  <si>
    <t>2.4.</t>
  </si>
  <si>
    <t>Skupaj zemeljska dela:</t>
  </si>
  <si>
    <t>3.</t>
  </si>
  <si>
    <t>3.1.</t>
  </si>
  <si>
    <t>3.2.</t>
  </si>
  <si>
    <t>3.3.</t>
  </si>
  <si>
    <t>4.</t>
  </si>
  <si>
    <t>4.1.</t>
  </si>
  <si>
    <t>5.</t>
  </si>
  <si>
    <t>Skupaj znesek brez DDV:</t>
  </si>
  <si>
    <t>Skupaj znesek z DDV:</t>
  </si>
  <si>
    <t>KONSTRUKCIJA IGRIŠČA</t>
  </si>
  <si>
    <t>2.5.</t>
  </si>
  <si>
    <t>2.6.</t>
  </si>
  <si>
    <t>2.2.</t>
  </si>
  <si>
    <t>Površinski izkop zemljine III. in IV. ktg., povprečne globine 20 cm, z odvozom v gradbišno deponijo</t>
  </si>
  <si>
    <t>Planiranje dna temelja za kanalizacijo</t>
  </si>
  <si>
    <t>Planiranje dna temelja za drenažo</t>
  </si>
  <si>
    <t>Planiranje dna temelja  pod zidovi</t>
  </si>
  <si>
    <t>Vsi izkopi in transporti izkopanega materiala se obračunavajo v raščenem stanju</t>
  </si>
  <si>
    <t>2.7.</t>
  </si>
  <si>
    <t>2.8.</t>
  </si>
  <si>
    <t>2.9.</t>
  </si>
  <si>
    <t>Zasip za temelji  z materialom od izkopa.~zunanji obod zidu</t>
  </si>
  <si>
    <t>Zasip kanalizacije z materialom od izkopa materialom od izkopa.~zasip kanalizacije od -0,45 do 0+00.</t>
  </si>
  <si>
    <t>2.1.0.</t>
  </si>
  <si>
    <t>2.1.1.</t>
  </si>
  <si>
    <t>Odvoz odvečnega izkopanega materiala na stalno deponijo do 5 km</t>
  </si>
  <si>
    <t xml:space="preserve">Planiranje planuma spodnjega ustroja na točnost +-1,5 cm, v naklonu 0,5 % </t>
  </si>
  <si>
    <t>5.1.</t>
  </si>
  <si>
    <t>Izkop jarkov v zemljini III. In IV. ktg, povprečne globine 0,40 m od kote planuma
~ izkop za pasovne temelje pod zidom</t>
  </si>
  <si>
    <t>Izkop jarkov v zemljini III. In IV. ktg, povprečne globine 0,50 m od kote planuma, širine 0,30 m. ~ izkop za drenažo</t>
  </si>
  <si>
    <t>Izkop jarkov v zemljini III. In IV. ktg, povprečne globine 0,80 m, širine 0,60 m,od kote planuma. ~ izkop za kanalizacijo</t>
  </si>
  <si>
    <t>Dobava in vgrajevanje podložnega betona  C 5/10 preseka 0,08 do 0,12 m3/m2-m1.
~podložmi beton pod ab temeljom kandelabra.</t>
  </si>
  <si>
    <t>Dobava in vgrajevanje betona  C 20/25 za AB temelje kandelabra.</t>
  </si>
  <si>
    <t>1.3.</t>
  </si>
  <si>
    <t xml:space="preserve">Vsi izkopi, transporti, zasipi in prenosi se obračunavajo v raščenem stanju. </t>
  </si>
  <si>
    <t>Obračun v raščenem stanju</t>
  </si>
  <si>
    <t xml:space="preserve">ZEMELJSKA DELA </t>
  </si>
  <si>
    <t>1.4.</t>
  </si>
  <si>
    <t>1.5.</t>
  </si>
  <si>
    <t>ur</t>
  </si>
  <si>
    <t>Projektantski nadzor po potrebi in odločitvi investitroja</t>
  </si>
  <si>
    <t>6.</t>
  </si>
  <si>
    <t>DDV 22 %</t>
  </si>
  <si>
    <t xml:space="preserve">Postavitev gradbenih profilov </t>
  </si>
  <si>
    <t>Izvedba finega planuma rastnega sloja pred polaganjem travne ruše z uporabo lasersko vodenega grederskega traktorja primernega za nogometna igrišča</t>
  </si>
  <si>
    <t>Priprava in ureditev gradbišča, zavarovanje gradbišča med gradnjo, ureditev prekladalnih mest znotraj stadiona in zavarovanje transportnih poti, pridobitev dovoljenja in izvedba gradbiščnega priključka na državno cesto</t>
  </si>
  <si>
    <t>Razna manjša gradbena dela v režiji - ocena. Obračun se bo vršil na podlagi dejansko porabljenega časa in materiala evidentiran v gradbenem dnevniku in potrjen od nadzornega organa naročnika.</t>
  </si>
  <si>
    <t>1.7.</t>
  </si>
  <si>
    <t>predvideno</t>
  </si>
  <si>
    <t xml:space="preserve">4.3. </t>
  </si>
  <si>
    <t>Skupaj:</t>
  </si>
  <si>
    <t>REKAPITULACIJA</t>
  </si>
  <si>
    <t>Geodetski višinski posnetek obstoječega stanja igrišča in določitev končnih višin</t>
  </si>
  <si>
    <t>Pazljivi ročni odkop materiala okoli razpršilnih šob 1 x 1 m in začasno fiksiranje zalivalnih enot pred zasipom rastnega sloja</t>
  </si>
  <si>
    <t>Brazdanje končne površine rastnega sloja z vrtalkasto brano in utrjevanje končne površine za dosego enakomerne zgoščenosti rastnega sloja po celotni površini igrišča</t>
  </si>
  <si>
    <t xml:space="preserve">Pregled geomehanika, prevzem temeljnih tal, meritev nosilnosti temeljnih tal, priprava poročila </t>
  </si>
  <si>
    <t>Geodetsko spremljanje višinske nivelacije za  igrišče dimenzij 68x106 m, nivelacija nosilnega sloja, drenažnega sloja, rastnega sloja in travnate ruše</t>
  </si>
  <si>
    <t>Odstranitev obstoječe travnate ruše s frezanjem v debelini do 10 cm. V ceni upoštevan prevoz odpada na gradbiščno deponijo na območju stadiona.</t>
  </si>
  <si>
    <t>Po odstranitvi rastnega sloja -10cm, pregled namakalnega sistema ( morebitna puščanja ) po potrebi zamenjava razpršilni enot.</t>
  </si>
  <si>
    <t>Zagon namaklanega sistema po vgradnji travne ruše, nastavitve kotev delovanja.</t>
  </si>
  <si>
    <t>kos.</t>
  </si>
  <si>
    <t>3.4.</t>
  </si>
  <si>
    <t xml:space="preserve">4.2. </t>
  </si>
  <si>
    <t>VZDRŽEVANJE</t>
  </si>
  <si>
    <t>VARIANTA 1: ODSTRANITEV 10cm in NARAVNA TRAVA</t>
  </si>
  <si>
    <t>CENA SKUPAJ:</t>
  </si>
  <si>
    <t>VARIANTA 1: ODSTRANITEV ZGORNJEGA SLOJA 10 CM in POLOŽITEV NARAVNE TRAVE TRAVE</t>
  </si>
  <si>
    <t>Skupaj konstrukcija igrišča:</t>
  </si>
  <si>
    <t>NAMAKANJE</t>
  </si>
  <si>
    <t>Cena/enota v EUR brez DDV</t>
  </si>
  <si>
    <t>1.6.</t>
  </si>
  <si>
    <t>Skupaj vzdrževanje:</t>
  </si>
  <si>
    <t>VARIANTA 1: ODSTRANITEV ZGORNJEGA SLOJA 10 CM in POLOŽITEV NARAVNE TRAVE</t>
  </si>
  <si>
    <t>REVITALIZACIJA TRAVNATEGA IGRIŠČA V STOŽICAH</t>
  </si>
  <si>
    <t>Dobava in vgrajevanje rastnega sloja v sestavi: 95% kremenčev pesek granulacije 0,25 do 1,2 mm (npr. Termit ali podobno), 5% zeolit na bazi kabasitov - debelina 10 cm, merjena v komprimiranem stanju. Opomba: Dovoz materiala je omejen, zato upoštevati enkratno prelaganje materiala v manjše traktorske prikolice na gradbiščni deponiji znotraj stadiona in pazljiv razvoz materiala po igrišču s primernimi prevoznimi sredstvi</t>
  </si>
  <si>
    <r>
      <t>NARAVNA TRAVNA RUŠA _ Dobava, prevoz v  transportnih enotah in vgrajevanje športne travnate ruše, velikosti "veliki roli" s sledečimi karakteristikami: 
Mere veliki roli: 122 cm širina, 833 cm dolžina, 35 mm debelina.
Vrsta trave: 100% Poa pratensis,  brez prisotnosti enoletnih latovk (Poa annua) 
Podlaga: čisti silicijev pesek s certifikatom.
Stopnja infiltracije: več kot 200 mm/h.</t>
    </r>
    <r>
      <rPr>
        <sz val="10"/>
        <rFont val="Calibri"/>
        <family val="2"/>
        <charset val="238"/>
        <scheme val="minor"/>
      </rPr>
      <t xml:space="preserve">
Starost: 9-12 mesecev.</t>
    </r>
  </si>
  <si>
    <t>Vzdrževanje travnate ruše v roku 30 dni po polaganju, do prevzema s strani naročnika, ki  vključuje zaščitna škropljenja, foliarna, organska in mineralna gnojenja, vsi dodatki za kakovostno in hitro vkoreninjanje, 1 × luknjanje in peskanje ter košnje. Izvajalec dobavi vsa potrebna sredstav za čas 30 dni ( gnojila, močila FFS ) naročnik pa izvaja vsa gnojenja, škropljenja, mehanske ukrepe po navodilnih izvajalca 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</si>
</sst>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0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4" fontId="4" fillId="0" borderId="3" xfId="0" applyNumberFormat="1" applyFont="1" applyBorder="1"/>
    <xf numFmtId="16" fontId="2" fillId="0" borderId="14" xfId="0" applyNumberFormat="1" applyFont="1" applyBorder="1" applyAlignment="1">
      <alignment vertical="top"/>
    </xf>
    <xf numFmtId="0" fontId="2" fillId="0" borderId="15" xfId="0" applyFont="1" applyBorder="1" applyAlignment="1">
      <alignment vertical="justify"/>
    </xf>
    <xf numFmtId="0" fontId="2" fillId="0" borderId="15" xfId="0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2" fillId="0" borderId="15" xfId="0" applyNumberFormat="1" applyFont="1" applyBorder="1" applyAlignment="1" applyProtection="1">
      <alignment horizontal="right"/>
      <protection locked="0"/>
    </xf>
    <xf numFmtId="4" fontId="2" fillId="0" borderId="16" xfId="0" applyNumberFormat="1" applyFont="1" applyBorder="1"/>
    <xf numFmtId="16" fontId="2" fillId="0" borderId="9" xfId="0" applyNumberFormat="1" applyFont="1" applyBorder="1" applyAlignment="1">
      <alignment vertical="top"/>
    </xf>
    <xf numFmtId="0" fontId="2" fillId="0" borderId="4" xfId="0" applyFont="1" applyBorder="1" applyAlignment="1">
      <alignment horizontal="left" vertical="justify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 applyProtection="1">
      <alignment horizontal="right"/>
      <protection locked="0"/>
    </xf>
    <xf numFmtId="4" fontId="2" fillId="0" borderId="5" xfId="0" applyNumberFormat="1" applyFont="1" applyBorder="1"/>
    <xf numFmtId="16" fontId="2" fillId="0" borderId="4" xfId="0" applyNumberFormat="1" applyFont="1" applyBorder="1" applyAlignment="1">
      <alignment horizontal="left" vertical="justify"/>
    </xf>
    <xf numFmtId="4" fontId="2" fillId="0" borderId="4" xfId="0" applyNumberFormat="1" applyFont="1" applyBorder="1" applyAlignment="1">
      <alignment horizontal="right"/>
    </xf>
    <xf numFmtId="16" fontId="2" fillId="0" borderId="28" xfId="0" applyNumberFormat="1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9" fontId="2" fillId="0" borderId="7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justify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justify"/>
    </xf>
    <xf numFmtId="0" fontId="2" fillId="0" borderId="4" xfId="0" applyFont="1" applyBorder="1" applyAlignment="1">
      <alignment vertical="justify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justify" wrapText="1"/>
    </xf>
    <xf numFmtId="0" fontId="2" fillId="0" borderId="11" xfId="0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vertical="justify"/>
    </xf>
    <xf numFmtId="4" fontId="2" fillId="0" borderId="12" xfId="0" applyNumberFormat="1" applyFont="1" applyBorder="1"/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vertical="justify" wrapText="1"/>
    </xf>
    <xf numFmtId="0" fontId="2" fillId="0" borderId="17" xfId="0" applyFont="1" applyBorder="1" applyAlignment="1">
      <alignment vertical="top"/>
    </xf>
    <xf numFmtId="0" fontId="2" fillId="0" borderId="17" xfId="0" applyFont="1" applyBorder="1" applyAlignment="1">
      <alignment vertical="justify" wrapText="1"/>
    </xf>
    <xf numFmtId="0" fontId="2" fillId="0" borderId="17" xfId="0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/>
    <xf numFmtId="4" fontId="4" fillId="0" borderId="21" xfId="0" applyNumberFormat="1" applyFont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4" fontId="4" fillId="0" borderId="0" xfId="0" applyNumberFormat="1" applyFont="1"/>
    <xf numFmtId="4" fontId="4" fillId="0" borderId="20" xfId="0" applyNumberFormat="1" applyFont="1" applyBorder="1"/>
    <xf numFmtId="0" fontId="3" fillId="0" borderId="2" xfId="0" applyFont="1" applyBorder="1" applyAlignment="1">
      <alignment horizontal="left" wrapText="1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horizontal="left" vertical="justify"/>
    </xf>
    <xf numFmtId="0" fontId="2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/>
    <xf numFmtId="4" fontId="4" fillId="0" borderId="13" xfId="0" applyNumberFormat="1" applyFont="1" applyBorder="1"/>
    <xf numFmtId="0" fontId="4" fillId="0" borderId="30" xfId="0" applyFont="1" applyBorder="1" applyAlignment="1">
      <alignment horizontal="center"/>
    </xf>
    <xf numFmtId="0" fontId="2" fillId="0" borderId="7" xfId="0" applyFont="1" applyBorder="1" applyAlignment="1">
      <alignment vertical="justify" wrapText="1"/>
    </xf>
    <xf numFmtId="16" fontId="2" fillId="0" borderId="10" xfId="0" applyNumberFormat="1" applyFont="1" applyBorder="1" applyAlignment="1">
      <alignment vertical="top"/>
    </xf>
    <xf numFmtId="0" fontId="2" fillId="0" borderId="23" xfId="0" applyFont="1" applyBorder="1" applyAlignment="1">
      <alignment vertical="justify" wrapText="1"/>
    </xf>
    <xf numFmtId="4" fontId="2" fillId="0" borderId="3" xfId="0" applyNumberFormat="1" applyFont="1" applyBorder="1"/>
    <xf numFmtId="0" fontId="4" fillId="0" borderId="2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4" fontId="4" fillId="0" borderId="23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justify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4" fontId="5" fillId="0" borderId="8" xfId="0" applyNumberFormat="1" applyFont="1" applyBorder="1"/>
    <xf numFmtId="16" fontId="5" fillId="0" borderId="9" xfId="0" applyNumberFormat="1" applyFont="1" applyBorder="1" applyAlignment="1">
      <alignment vertical="top"/>
    </xf>
    <xf numFmtId="0" fontId="5" fillId="0" borderId="4" xfId="0" applyFont="1" applyBorder="1" applyAlignment="1">
      <alignment vertical="justify" wrapText="1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16" fontId="5" fillId="0" borderId="10" xfId="0" applyNumberFormat="1" applyFont="1" applyBorder="1" applyAlignment="1">
      <alignment vertical="top"/>
    </xf>
    <xf numFmtId="0" fontId="5" fillId="0" borderId="11" xfId="0" applyFont="1" applyBorder="1" applyAlignment="1">
      <alignment vertical="justify" wrapText="1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right"/>
    </xf>
    <xf numFmtId="49" fontId="2" fillId="3" borderId="9" xfId="0" applyNumberFormat="1" applyFont="1" applyFill="1" applyBorder="1" applyAlignment="1">
      <alignment vertical="top"/>
    </xf>
    <xf numFmtId="0" fontId="2" fillId="3" borderId="7" xfId="0" applyFont="1" applyFill="1" applyBorder="1" applyAlignment="1">
      <alignment vertical="justify" wrapText="1"/>
    </xf>
    <xf numFmtId="0" fontId="2" fillId="3" borderId="4" xfId="0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right"/>
    </xf>
    <xf numFmtId="4" fontId="2" fillId="3" borderId="5" xfId="0" applyNumberFormat="1" applyFont="1" applyFill="1" applyBorder="1"/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25" xfId="0" applyFont="1" applyBorder="1"/>
    <xf numFmtId="4" fontId="6" fillId="0" borderId="35" xfId="0" applyNumberFormat="1" applyFont="1" applyBorder="1"/>
    <xf numFmtId="4" fontId="4" fillId="0" borderId="2" xfId="0" applyNumberFormat="1" applyFont="1" applyBorder="1" applyAlignment="1">
      <alignment horizontal="center" wrapText="1"/>
    </xf>
    <xf numFmtId="0" fontId="8" fillId="0" borderId="0" xfId="0" applyFont="1"/>
    <xf numFmtId="0" fontId="7" fillId="0" borderId="0" xfId="0" applyFont="1"/>
    <xf numFmtId="0" fontId="7" fillId="0" borderId="4" xfId="0" applyFont="1" applyBorder="1"/>
    <xf numFmtId="4" fontId="7" fillId="0" borderId="4" xfId="0" applyNumberFormat="1" applyFont="1" applyBorder="1"/>
    <xf numFmtId="0" fontId="7" fillId="0" borderId="17" xfId="0" applyFont="1" applyBorder="1"/>
    <xf numFmtId="4" fontId="7" fillId="0" borderId="17" xfId="0" applyNumberFormat="1" applyFont="1" applyBorder="1"/>
    <xf numFmtId="4" fontId="8" fillId="2" borderId="7" xfId="0" applyNumberFormat="1" applyFont="1" applyFill="1" applyBorder="1"/>
    <xf numFmtId="4" fontId="9" fillId="2" borderId="17" xfId="0" applyNumberFormat="1" applyFont="1" applyFill="1" applyBorder="1"/>
    <xf numFmtId="0" fontId="7" fillId="0" borderId="7" xfId="0" applyFont="1" applyBorder="1"/>
    <xf numFmtId="4" fontId="7" fillId="0" borderId="7" xfId="0" applyNumberFormat="1" applyFont="1" applyBorder="1"/>
    <xf numFmtId="0" fontId="10" fillId="0" borderId="0" xfId="0" applyFont="1"/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6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0" xfId="0" applyFont="1" applyAlignment="1">
      <alignment horizontal="left" vertical="justify"/>
    </xf>
    <xf numFmtId="0" fontId="2" fillId="0" borderId="7" xfId="0" applyFont="1" applyBorder="1" applyAlignment="1">
      <alignment vertical="justify" wrapText="1"/>
    </xf>
    <xf numFmtId="0" fontId="2" fillId="3" borderId="7" xfId="0" applyFont="1" applyFill="1" applyBorder="1" applyAlignment="1">
      <alignment vertical="justify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zoomScaleNormal="100" workbookViewId="0">
      <selection activeCell="B3" sqref="B3"/>
    </sheetView>
  </sheetViews>
  <sheetFormatPr defaultColWidth="9.140625" defaultRowHeight="12.75" x14ac:dyDescent="0.2"/>
  <cols>
    <col min="1" max="1" width="4.7109375" style="1" customWidth="1"/>
    <col min="2" max="2" width="69" style="1" customWidth="1"/>
    <col min="3" max="3" width="16" style="2" customWidth="1"/>
    <col min="4" max="16384" width="9.140625" style="1"/>
  </cols>
  <sheetData>
    <row r="1" spans="1:6" ht="15.75" x14ac:dyDescent="0.25">
      <c r="A1" s="111"/>
      <c r="B1" s="103" t="s">
        <v>93</v>
      </c>
      <c r="C1" s="104"/>
      <c r="D1" s="4"/>
      <c r="E1" s="5"/>
      <c r="F1" s="2"/>
    </row>
    <row r="2" spans="1:6" ht="15.75" x14ac:dyDescent="0.25">
      <c r="A2" s="111"/>
      <c r="B2" s="110"/>
      <c r="C2" s="104"/>
      <c r="D2" s="4"/>
      <c r="E2" s="5"/>
      <c r="F2" s="2"/>
    </row>
    <row r="3" spans="1:6" ht="31.5" x14ac:dyDescent="0.25">
      <c r="A3" s="111"/>
      <c r="B3" s="102" t="s">
        <v>92</v>
      </c>
      <c r="C3" s="104"/>
      <c r="D3" s="4"/>
      <c r="E3" s="5"/>
      <c r="F3" s="2"/>
    </row>
    <row r="4" spans="1:6" ht="15.75" x14ac:dyDescent="0.25">
      <c r="A4" s="110"/>
      <c r="B4" s="111"/>
      <c r="C4" s="105"/>
    </row>
    <row r="5" spans="1:6" ht="15.75" x14ac:dyDescent="0.25">
      <c r="A5" s="110"/>
      <c r="B5" s="106" t="s">
        <v>71</v>
      </c>
      <c r="C5" s="105"/>
    </row>
    <row r="6" spans="1:6" ht="15.75" x14ac:dyDescent="0.25">
      <c r="A6" s="111"/>
      <c r="B6" s="111"/>
      <c r="C6" s="105"/>
    </row>
    <row r="7" spans="1:6" ht="15.75" x14ac:dyDescent="0.25">
      <c r="A7" s="112" t="s">
        <v>0</v>
      </c>
      <c r="B7" s="112" t="str">
        <f>Igrišče!B4</f>
        <v>PRIPRAVLJALNA DELA</v>
      </c>
      <c r="C7" s="113">
        <f>Igrišče!F15</f>
        <v>0</v>
      </c>
    </row>
    <row r="8" spans="1:6" ht="15.75" hidden="1" x14ac:dyDescent="0.25">
      <c r="A8" s="112" t="s">
        <v>13</v>
      </c>
      <c r="B8" s="112" t="str">
        <f>Igrišče!B16</f>
        <v>ZEMELJSKA DELA</v>
      </c>
      <c r="C8" s="113"/>
    </row>
    <row r="9" spans="1:6" ht="15.75" x14ac:dyDescent="0.25">
      <c r="A9" s="112" t="s">
        <v>13</v>
      </c>
      <c r="B9" s="112" t="str">
        <f>Igrišče!B32</f>
        <v xml:space="preserve">ZEMELJSKA DELA </v>
      </c>
      <c r="C9" s="113">
        <f>Igrišče!F38</f>
        <v>0</v>
      </c>
    </row>
    <row r="10" spans="1:6" ht="15.75" x14ac:dyDescent="0.25">
      <c r="A10" s="112" t="s">
        <v>20</v>
      </c>
      <c r="B10" s="112" t="str">
        <f>Igrišče!B40</f>
        <v>KONSTRUKCIJA IGRIŠČA</v>
      </c>
      <c r="C10" s="113">
        <f>Igrišče!F48</f>
        <v>0</v>
      </c>
    </row>
    <row r="11" spans="1:6" ht="15.75" x14ac:dyDescent="0.25">
      <c r="A11" s="112" t="s">
        <v>24</v>
      </c>
      <c r="B11" s="112" t="str">
        <f>Igrišče!B50</f>
        <v>NAMAKANJE</v>
      </c>
      <c r="C11" s="113">
        <f>Igrišče!F58</f>
        <v>0</v>
      </c>
    </row>
    <row r="12" spans="1:6" ht="16.5" thickBot="1" x14ac:dyDescent="0.3">
      <c r="A12" s="114" t="s">
        <v>26</v>
      </c>
      <c r="B12" s="114" t="str">
        <f>Igrišče!B61</f>
        <v>VZDRŽEVANJE</v>
      </c>
      <c r="C12" s="115">
        <f>Igrišče!F66</f>
        <v>0</v>
      </c>
    </row>
    <row r="13" spans="1:6" ht="15.75" hidden="1" x14ac:dyDescent="0.25">
      <c r="A13" s="118"/>
      <c r="B13" s="118" t="e">
        <f>Igrišče!#REF!</f>
        <v>#REF!</v>
      </c>
      <c r="C13" s="119"/>
    </row>
    <row r="14" spans="1:6" ht="15.75" hidden="1" x14ac:dyDescent="0.25">
      <c r="A14" s="112"/>
      <c r="B14" s="112" t="e">
        <f>Igrišče!#REF!</f>
        <v>#REF!</v>
      </c>
      <c r="C14" s="113"/>
    </row>
    <row r="15" spans="1:6" ht="15.75" x14ac:dyDescent="0.25">
      <c r="A15" s="121" t="s">
        <v>27</v>
      </c>
      <c r="B15" s="122"/>
      <c r="C15" s="116">
        <f>SUM(C7:C14)</f>
        <v>0</v>
      </c>
    </row>
    <row r="16" spans="1:6" ht="16.5" thickBot="1" x14ac:dyDescent="0.3">
      <c r="A16" s="123" t="s">
        <v>62</v>
      </c>
      <c r="B16" s="124"/>
      <c r="C16" s="117">
        <f>C15*0.22</f>
        <v>0</v>
      </c>
    </row>
    <row r="17" spans="1:3" ht="15.75" x14ac:dyDescent="0.25">
      <c r="A17" s="121" t="s">
        <v>28</v>
      </c>
      <c r="B17" s="122"/>
      <c r="C17" s="116">
        <f>C15+C16</f>
        <v>0</v>
      </c>
    </row>
    <row r="18" spans="1:3" ht="15.75" x14ac:dyDescent="0.25">
      <c r="A18" s="111"/>
      <c r="B18" s="111"/>
      <c r="C18" s="105"/>
    </row>
    <row r="19" spans="1:3" ht="15.75" x14ac:dyDescent="0.25">
      <c r="A19" s="111"/>
      <c r="B19" s="111"/>
      <c r="C19" s="105"/>
    </row>
    <row r="20" spans="1:3" ht="15.75" x14ac:dyDescent="0.25">
      <c r="A20" s="111"/>
      <c r="B20" s="111"/>
      <c r="C20" s="105"/>
    </row>
    <row r="21" spans="1:3" ht="15.75" x14ac:dyDescent="0.25">
      <c r="A21" s="111"/>
      <c r="B21" s="111"/>
      <c r="C21" s="105"/>
    </row>
  </sheetData>
  <mergeCells count="3">
    <mergeCell ref="A15:B15"/>
    <mergeCell ref="A16:B16"/>
    <mergeCell ref="A17:B17"/>
  </mergeCells>
  <phoneticPr fontId="0" type="noConversion"/>
  <pageMargins left="0.98425196850393704" right="0.75" top="0.98425196850393704" bottom="0.98425196850393704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tabSelected="1" view="pageBreakPreview" topLeftCell="A48" zoomScale="110" zoomScaleNormal="100" zoomScaleSheetLayoutView="110" workbookViewId="0">
      <selection activeCell="B65" sqref="B65"/>
    </sheetView>
  </sheetViews>
  <sheetFormatPr defaultColWidth="9.140625" defaultRowHeight="12.75" x14ac:dyDescent="0.2"/>
  <cols>
    <col min="1" max="1" width="9.140625" style="1"/>
    <col min="2" max="2" width="33.7109375" style="1" customWidth="1"/>
    <col min="3" max="3" width="9" style="3" customWidth="1"/>
    <col min="4" max="4" width="9.42578125" style="4" customWidth="1"/>
    <col min="5" max="5" width="11.28515625" style="5" customWidth="1"/>
    <col min="6" max="6" width="13.28515625" style="2" customWidth="1"/>
    <col min="7" max="16384" width="9.140625" style="1"/>
  </cols>
  <sheetData>
    <row r="1" spans="1:6" ht="15.75" x14ac:dyDescent="0.25">
      <c r="A1" s="6"/>
      <c r="B1" s="120" t="s">
        <v>93</v>
      </c>
      <c r="C1" s="8"/>
      <c r="D1" s="9"/>
      <c r="E1" s="10"/>
      <c r="F1" s="11"/>
    </row>
    <row r="2" spans="1:6" ht="63" x14ac:dyDescent="0.25">
      <c r="A2" s="6"/>
      <c r="B2" s="102" t="s">
        <v>86</v>
      </c>
      <c r="C2" s="8"/>
      <c r="D2" s="9"/>
      <c r="E2" s="10"/>
      <c r="F2" s="11"/>
    </row>
    <row r="3" spans="1:6" ht="15.75" x14ac:dyDescent="0.25">
      <c r="A3" s="6"/>
      <c r="B3" s="102"/>
      <c r="C3" s="8"/>
      <c r="D3" s="9"/>
      <c r="E3" s="10"/>
      <c r="F3" s="11"/>
    </row>
    <row r="4" spans="1:6" x14ac:dyDescent="0.2">
      <c r="A4" s="12" t="s">
        <v>0</v>
      </c>
      <c r="B4" s="12" t="s">
        <v>1</v>
      </c>
      <c r="C4" s="8"/>
      <c r="D4" s="9"/>
      <c r="E4" s="10"/>
      <c r="F4" s="11"/>
    </row>
    <row r="5" spans="1:6" x14ac:dyDescent="0.2">
      <c r="A5" s="6"/>
      <c r="B5" s="7"/>
      <c r="C5" s="8"/>
      <c r="D5" s="9"/>
      <c r="E5" s="10"/>
      <c r="F5" s="11"/>
    </row>
    <row r="6" spans="1:6" ht="13.5" thickBot="1" x14ac:dyDescent="0.25">
      <c r="A6" s="6"/>
      <c r="B6" s="6"/>
      <c r="C6" s="8"/>
      <c r="D6" s="9"/>
      <c r="E6" s="10"/>
      <c r="F6" s="11"/>
    </row>
    <row r="7" spans="1:6" ht="39" thickBot="1" x14ac:dyDescent="0.25">
      <c r="A7" s="13" t="s">
        <v>2</v>
      </c>
      <c r="B7" s="14" t="s">
        <v>3</v>
      </c>
      <c r="C7" s="14" t="s">
        <v>4</v>
      </c>
      <c r="D7" s="15" t="s">
        <v>5</v>
      </c>
      <c r="E7" s="109" t="s">
        <v>89</v>
      </c>
      <c r="F7" s="17" t="s">
        <v>7</v>
      </c>
    </row>
    <row r="8" spans="1:6" ht="27" customHeight="1" x14ac:dyDescent="0.2">
      <c r="A8" s="18" t="s">
        <v>8</v>
      </c>
      <c r="B8" s="19" t="s">
        <v>72</v>
      </c>
      <c r="C8" s="20" t="s">
        <v>10</v>
      </c>
      <c r="D8" s="21">
        <v>1</v>
      </c>
      <c r="E8" s="22"/>
      <c r="F8" s="23">
        <f>D8*E8</f>
        <v>0</v>
      </c>
    </row>
    <row r="9" spans="1:6" ht="17.25" customHeight="1" x14ac:dyDescent="0.2">
      <c r="A9" s="24" t="s">
        <v>9</v>
      </c>
      <c r="B9" s="25" t="s">
        <v>63</v>
      </c>
      <c r="C9" s="26" t="s">
        <v>10</v>
      </c>
      <c r="D9" s="27">
        <v>18</v>
      </c>
      <c r="E9" s="28"/>
      <c r="F9" s="29">
        <f>D9*E9</f>
        <v>0</v>
      </c>
    </row>
    <row r="10" spans="1:6" ht="69" customHeight="1" x14ac:dyDescent="0.2">
      <c r="A10" s="24" t="s">
        <v>53</v>
      </c>
      <c r="B10" s="25" t="s">
        <v>76</v>
      </c>
      <c r="C10" s="26" t="s">
        <v>10</v>
      </c>
      <c r="D10" s="27">
        <v>1</v>
      </c>
      <c r="E10" s="28"/>
      <c r="F10" s="29">
        <f>D10*E10</f>
        <v>0</v>
      </c>
    </row>
    <row r="11" spans="1:6" ht="80.25" customHeight="1" x14ac:dyDescent="0.2">
      <c r="A11" s="24" t="s">
        <v>57</v>
      </c>
      <c r="B11" s="25" t="s">
        <v>65</v>
      </c>
      <c r="C11" s="26" t="s">
        <v>10</v>
      </c>
      <c r="D11" s="27">
        <v>1</v>
      </c>
      <c r="E11" s="28"/>
      <c r="F11" s="29">
        <f t="shared" ref="F11" si="0">D11*E11</f>
        <v>0</v>
      </c>
    </row>
    <row r="12" spans="1:6" ht="39.75" customHeight="1" x14ac:dyDescent="0.2">
      <c r="A12" s="24" t="s">
        <v>58</v>
      </c>
      <c r="B12" s="30" t="s">
        <v>75</v>
      </c>
      <c r="C12" s="26" t="s">
        <v>10</v>
      </c>
      <c r="D12" s="27">
        <v>1</v>
      </c>
      <c r="E12" s="28"/>
      <c r="F12" s="29">
        <f t="shared" ref="F12:F13" si="1">D12*E12</f>
        <v>0</v>
      </c>
    </row>
    <row r="13" spans="1:6" ht="27" customHeight="1" x14ac:dyDescent="0.2">
      <c r="A13" s="24" t="s">
        <v>90</v>
      </c>
      <c r="B13" s="30" t="s">
        <v>60</v>
      </c>
      <c r="C13" s="26" t="s">
        <v>59</v>
      </c>
      <c r="D13" s="27">
        <v>30</v>
      </c>
      <c r="E13" s="31"/>
      <c r="F13" s="29">
        <f t="shared" si="1"/>
        <v>0</v>
      </c>
    </row>
    <row r="14" spans="1:6" ht="69" customHeight="1" thickBot="1" x14ac:dyDescent="0.25">
      <c r="A14" s="32" t="s">
        <v>67</v>
      </c>
      <c r="B14" s="33" t="s">
        <v>66</v>
      </c>
      <c r="C14" s="34" t="s">
        <v>68</v>
      </c>
      <c r="D14" s="34">
        <v>0.1</v>
      </c>
      <c r="E14" s="35"/>
      <c r="F14" s="36">
        <f>SUM(F8:F13)*D14</f>
        <v>0</v>
      </c>
    </row>
    <row r="15" spans="1:6" ht="13.5" thickBot="1" x14ac:dyDescent="0.25">
      <c r="A15" s="126" t="s">
        <v>12</v>
      </c>
      <c r="B15" s="127"/>
      <c r="C15" s="127"/>
      <c r="D15" s="127"/>
      <c r="E15" s="128"/>
      <c r="F15" s="17">
        <f>SUM(F8:F14)</f>
        <v>0</v>
      </c>
    </row>
    <row r="16" spans="1:6" hidden="1" x14ac:dyDescent="0.2">
      <c r="A16" s="39" t="s">
        <v>13</v>
      </c>
      <c r="B16" s="40" t="s">
        <v>14</v>
      </c>
      <c r="C16" s="8"/>
      <c r="D16" s="9"/>
      <c r="E16" s="10"/>
      <c r="F16" s="11"/>
    </row>
    <row r="17" spans="1:6" ht="38.25" hidden="1" x14ac:dyDescent="0.2">
      <c r="A17" s="39"/>
      <c r="B17" s="40" t="s">
        <v>37</v>
      </c>
      <c r="C17" s="8"/>
      <c r="D17" s="9"/>
      <c r="E17" s="10"/>
      <c r="F17" s="11"/>
    </row>
    <row r="18" spans="1:6" ht="13.5" hidden="1" thickBot="1" x14ac:dyDescent="0.25">
      <c r="A18" s="13" t="s">
        <v>2</v>
      </c>
      <c r="B18" s="14" t="s">
        <v>3</v>
      </c>
      <c r="C18" s="14" t="s">
        <v>4</v>
      </c>
      <c r="D18" s="15" t="s">
        <v>5</v>
      </c>
      <c r="E18" s="16" t="s">
        <v>6</v>
      </c>
      <c r="F18" s="17" t="s">
        <v>7</v>
      </c>
    </row>
    <row r="19" spans="1:6" ht="38.25" hidden="1" x14ac:dyDescent="0.2">
      <c r="A19" s="24" t="s">
        <v>15</v>
      </c>
      <c r="B19" s="41" t="s">
        <v>33</v>
      </c>
      <c r="C19" s="26" t="s">
        <v>16</v>
      </c>
      <c r="D19" s="27">
        <v>54.4</v>
      </c>
      <c r="E19" s="31"/>
      <c r="F19" s="29"/>
    </row>
    <row r="20" spans="1:6" ht="25.5" hidden="1" x14ac:dyDescent="0.2">
      <c r="A20" s="42" t="s">
        <v>32</v>
      </c>
      <c r="B20" s="41" t="s">
        <v>46</v>
      </c>
      <c r="C20" s="26" t="s">
        <v>11</v>
      </c>
      <c r="D20" s="27">
        <v>800</v>
      </c>
      <c r="E20" s="31"/>
      <c r="F20" s="29"/>
    </row>
    <row r="21" spans="1:6" ht="51" hidden="1" x14ac:dyDescent="0.2">
      <c r="A21" s="43" t="s">
        <v>17</v>
      </c>
      <c r="B21" s="44" t="s">
        <v>48</v>
      </c>
      <c r="C21" s="45" t="s">
        <v>16</v>
      </c>
      <c r="D21" s="46">
        <v>27.57</v>
      </c>
      <c r="E21" s="47"/>
      <c r="F21" s="29"/>
    </row>
    <row r="22" spans="1:6" hidden="1" x14ac:dyDescent="0.2">
      <c r="A22" s="43" t="s">
        <v>18</v>
      </c>
      <c r="B22" s="48" t="s">
        <v>36</v>
      </c>
      <c r="C22" s="45" t="s">
        <v>11</v>
      </c>
      <c r="D22" s="46">
        <v>61.78</v>
      </c>
      <c r="E22" s="47"/>
      <c r="F22" s="29"/>
    </row>
    <row r="23" spans="1:6" ht="51" hidden="1" x14ac:dyDescent="0.2">
      <c r="A23" s="43" t="s">
        <v>30</v>
      </c>
      <c r="B23" s="44" t="s">
        <v>49</v>
      </c>
      <c r="C23" s="45" t="s">
        <v>16</v>
      </c>
      <c r="D23" s="46">
        <v>27.7</v>
      </c>
      <c r="E23" s="47"/>
      <c r="F23" s="49"/>
    </row>
    <row r="24" spans="1:6" hidden="1" x14ac:dyDescent="0.2">
      <c r="A24" s="43" t="s">
        <v>31</v>
      </c>
      <c r="B24" s="48" t="s">
        <v>35</v>
      </c>
      <c r="C24" s="45" t="s">
        <v>11</v>
      </c>
      <c r="D24" s="46">
        <v>55.35</v>
      </c>
      <c r="E24" s="47"/>
      <c r="F24" s="49"/>
    </row>
    <row r="25" spans="1:6" ht="51" hidden="1" x14ac:dyDescent="0.2">
      <c r="A25" s="43" t="s">
        <v>38</v>
      </c>
      <c r="B25" s="44" t="s">
        <v>50</v>
      </c>
      <c r="C25" s="45" t="s">
        <v>16</v>
      </c>
      <c r="D25" s="46">
        <v>20.87</v>
      </c>
      <c r="E25" s="47"/>
      <c r="F25" s="49"/>
    </row>
    <row r="26" spans="1:6" hidden="1" x14ac:dyDescent="0.2">
      <c r="A26" s="43" t="s">
        <v>39</v>
      </c>
      <c r="B26" s="48" t="s">
        <v>34</v>
      </c>
      <c r="C26" s="45" t="s">
        <v>11</v>
      </c>
      <c r="D26" s="46">
        <v>24</v>
      </c>
      <c r="E26" s="47"/>
      <c r="F26" s="49"/>
    </row>
    <row r="27" spans="1:6" ht="42" hidden="1" customHeight="1" x14ac:dyDescent="0.2">
      <c r="A27" s="43" t="s">
        <v>40</v>
      </c>
      <c r="B27" s="44" t="s">
        <v>42</v>
      </c>
      <c r="C27" s="45" t="s">
        <v>16</v>
      </c>
      <c r="D27" s="46">
        <v>16.8</v>
      </c>
      <c r="E27" s="47"/>
      <c r="F27" s="49"/>
    </row>
    <row r="28" spans="1:6" ht="25.5" hidden="1" x14ac:dyDescent="0.2">
      <c r="A28" s="50" t="s">
        <v>43</v>
      </c>
      <c r="B28" s="51" t="s">
        <v>41</v>
      </c>
      <c r="C28" s="26" t="s">
        <v>16</v>
      </c>
      <c r="D28" s="27">
        <v>6.8</v>
      </c>
      <c r="E28" s="31"/>
      <c r="F28" s="29"/>
    </row>
    <row r="29" spans="1:6" ht="26.25" hidden="1" thickBot="1" x14ac:dyDescent="0.25">
      <c r="A29" s="52" t="s">
        <v>44</v>
      </c>
      <c r="B29" s="53" t="s">
        <v>45</v>
      </c>
      <c r="C29" s="54" t="s">
        <v>16</v>
      </c>
      <c r="D29" s="55">
        <v>106.94</v>
      </c>
      <c r="E29" s="56"/>
      <c r="F29" s="57"/>
    </row>
    <row r="30" spans="1:6" hidden="1" x14ac:dyDescent="0.2">
      <c r="A30" s="129" t="s">
        <v>19</v>
      </c>
      <c r="B30" s="130"/>
      <c r="C30" s="130"/>
      <c r="D30" s="130"/>
      <c r="E30" s="131"/>
      <c r="F30" s="58"/>
    </row>
    <row r="31" spans="1:6" x14ac:dyDescent="0.2">
      <c r="A31" s="59"/>
      <c r="B31" s="59"/>
      <c r="C31" s="59"/>
      <c r="D31" s="59"/>
      <c r="E31" s="60"/>
      <c r="F31" s="61"/>
    </row>
    <row r="32" spans="1:6" x14ac:dyDescent="0.2">
      <c r="A32" s="39" t="s">
        <v>13</v>
      </c>
      <c r="B32" s="12" t="s">
        <v>56</v>
      </c>
      <c r="C32" s="59"/>
      <c r="D32" s="59"/>
      <c r="E32" s="60"/>
      <c r="F32" s="61"/>
    </row>
    <row r="33" spans="1:6" x14ac:dyDescent="0.2">
      <c r="A33" s="39"/>
      <c r="B33" s="12"/>
      <c r="C33" s="59"/>
      <c r="D33" s="59"/>
      <c r="E33" s="60"/>
      <c r="F33" s="61"/>
    </row>
    <row r="34" spans="1:6" ht="13.5" thickBot="1" x14ac:dyDescent="0.25">
      <c r="A34" s="39"/>
      <c r="B34" s="7"/>
      <c r="C34" s="59"/>
      <c r="D34" s="59"/>
      <c r="E34" s="60"/>
      <c r="F34" s="61"/>
    </row>
    <row r="35" spans="1:6" ht="39" thickBot="1" x14ac:dyDescent="0.25">
      <c r="A35" s="13" t="s">
        <v>2</v>
      </c>
      <c r="B35" s="14" t="s">
        <v>3</v>
      </c>
      <c r="C35" s="14" t="s">
        <v>4</v>
      </c>
      <c r="D35" s="15" t="s">
        <v>5</v>
      </c>
      <c r="E35" s="109" t="s">
        <v>89</v>
      </c>
      <c r="F35" s="17" t="s">
        <v>7</v>
      </c>
    </row>
    <row r="36" spans="1:6" ht="29.25" customHeight="1" thickBot="1" x14ac:dyDescent="0.25">
      <c r="A36" s="13"/>
      <c r="B36" s="63" t="s">
        <v>54</v>
      </c>
      <c r="C36" s="14"/>
      <c r="D36" s="15"/>
      <c r="E36" s="16"/>
      <c r="F36" s="17"/>
    </row>
    <row r="37" spans="1:6" ht="63.6" customHeight="1" x14ac:dyDescent="0.2">
      <c r="A37" s="64" t="s">
        <v>15</v>
      </c>
      <c r="B37" s="65" t="s">
        <v>77</v>
      </c>
      <c r="C37" s="66" t="s">
        <v>11</v>
      </c>
      <c r="D37" s="67">
        <v>7400</v>
      </c>
      <c r="E37" s="35"/>
      <c r="F37" s="68">
        <f t="shared" ref="F37" si="2">D37*E37</f>
        <v>0</v>
      </c>
    </row>
    <row r="38" spans="1:6" ht="13.5" thickBot="1" x14ac:dyDescent="0.25">
      <c r="A38" s="132" t="s">
        <v>19</v>
      </c>
      <c r="B38" s="133"/>
      <c r="C38" s="133"/>
      <c r="D38" s="133"/>
      <c r="E38" s="134"/>
      <c r="F38" s="69">
        <f>SUM(F37:F37)</f>
        <v>0</v>
      </c>
    </row>
    <row r="39" spans="1:6" x14ac:dyDescent="0.2">
      <c r="A39" s="59"/>
      <c r="B39" s="59"/>
      <c r="C39" s="59"/>
      <c r="D39" s="59"/>
      <c r="E39" s="60"/>
      <c r="F39" s="61"/>
    </row>
    <row r="40" spans="1:6" x14ac:dyDescent="0.2">
      <c r="A40" s="39" t="s">
        <v>20</v>
      </c>
      <c r="B40" s="12" t="s">
        <v>29</v>
      </c>
      <c r="C40" s="8"/>
      <c r="D40" s="9"/>
      <c r="E40" s="10"/>
      <c r="F40" s="11"/>
    </row>
    <row r="41" spans="1:6" x14ac:dyDescent="0.2">
      <c r="A41" s="39"/>
      <c r="B41" s="12"/>
      <c r="C41" s="8"/>
      <c r="D41" s="9"/>
      <c r="E41" s="10"/>
      <c r="F41" s="11"/>
    </row>
    <row r="42" spans="1:6" ht="13.5" thickBot="1" x14ac:dyDescent="0.25">
      <c r="A42" s="37"/>
      <c r="B42" s="40"/>
      <c r="C42" s="8"/>
      <c r="D42" s="9"/>
      <c r="E42" s="10"/>
      <c r="F42" s="11"/>
    </row>
    <row r="43" spans="1:6" ht="39" thickBot="1" x14ac:dyDescent="0.25">
      <c r="A43" s="13" t="s">
        <v>2</v>
      </c>
      <c r="B43" s="14" t="s">
        <v>3</v>
      </c>
      <c r="C43" s="14" t="s">
        <v>4</v>
      </c>
      <c r="D43" s="15" t="s">
        <v>5</v>
      </c>
      <c r="E43" s="109" t="s">
        <v>89</v>
      </c>
      <c r="F43" s="17" t="s">
        <v>7</v>
      </c>
    </row>
    <row r="44" spans="1:6" ht="177" customHeight="1" x14ac:dyDescent="0.2">
      <c r="A44" s="96" t="s">
        <v>21</v>
      </c>
      <c r="B44" s="97" t="s">
        <v>94</v>
      </c>
      <c r="C44" s="98" t="s">
        <v>16</v>
      </c>
      <c r="D44" s="99">
        <v>750</v>
      </c>
      <c r="E44" s="100"/>
      <c r="F44" s="101">
        <f>ROUND(D44*E44,2)</f>
        <v>0</v>
      </c>
    </row>
    <row r="45" spans="1:6" ht="60" customHeight="1" x14ac:dyDescent="0.2">
      <c r="A45" s="80" t="s">
        <v>22</v>
      </c>
      <c r="B45" s="51" t="s">
        <v>64</v>
      </c>
      <c r="C45" s="26" t="s">
        <v>11</v>
      </c>
      <c r="D45" s="27">
        <v>7400</v>
      </c>
      <c r="E45" s="31"/>
      <c r="F45" s="29">
        <f>ROUND(D45*E45,2)</f>
        <v>0</v>
      </c>
    </row>
    <row r="46" spans="1:6" ht="66" customHeight="1" x14ac:dyDescent="0.2">
      <c r="A46" s="80" t="s">
        <v>23</v>
      </c>
      <c r="B46" s="71" t="s">
        <v>74</v>
      </c>
      <c r="C46" s="26" t="s">
        <v>11</v>
      </c>
      <c r="D46" s="27">
        <v>7400</v>
      </c>
      <c r="E46" s="31"/>
      <c r="F46" s="29">
        <f>ROUND(D46*E46,2)</f>
        <v>0</v>
      </c>
    </row>
    <row r="47" spans="1:6" ht="174" customHeight="1" thickBot="1" x14ac:dyDescent="0.25">
      <c r="A47" s="80" t="s">
        <v>81</v>
      </c>
      <c r="B47" s="136" t="s">
        <v>95</v>
      </c>
      <c r="C47" s="27" t="s">
        <v>11</v>
      </c>
      <c r="D47" s="27">
        <v>7400</v>
      </c>
      <c r="E47" s="31"/>
      <c r="F47" s="29">
        <f t="shared" ref="F47" si="3">D47*E47</f>
        <v>0</v>
      </c>
    </row>
    <row r="48" spans="1:6" ht="13.5" thickBot="1" x14ac:dyDescent="0.25">
      <c r="A48" s="126" t="s">
        <v>87</v>
      </c>
      <c r="B48" s="127"/>
      <c r="C48" s="127"/>
      <c r="D48" s="127"/>
      <c r="E48" s="128"/>
      <c r="F48" s="17">
        <f>SUM(F44:F47)</f>
        <v>0</v>
      </c>
    </row>
    <row r="49" spans="1:6" x14ac:dyDescent="0.2">
      <c r="A49" s="37"/>
      <c r="B49" s="38"/>
      <c r="C49" s="8"/>
      <c r="D49" s="9"/>
      <c r="E49" s="10"/>
      <c r="F49" s="11"/>
    </row>
    <row r="50" spans="1:6" ht="13.5" customHeight="1" x14ac:dyDescent="0.2">
      <c r="A50" s="39" t="s">
        <v>24</v>
      </c>
      <c r="B50" s="135" t="s">
        <v>88</v>
      </c>
      <c r="C50" s="135"/>
      <c r="D50" s="135"/>
      <c r="E50" s="10"/>
      <c r="F50" s="11"/>
    </row>
    <row r="51" spans="1:6" ht="13.5" thickBot="1" x14ac:dyDescent="0.25">
      <c r="A51" s="37"/>
      <c r="B51" s="38"/>
      <c r="C51" s="8"/>
      <c r="D51" s="9"/>
      <c r="E51" s="10"/>
      <c r="F51" s="11"/>
    </row>
    <row r="52" spans="1:6" ht="39" thickBot="1" x14ac:dyDescent="0.25">
      <c r="A52" s="70" t="s">
        <v>2</v>
      </c>
      <c r="B52" s="14" t="s">
        <v>3</v>
      </c>
      <c r="C52" s="14" t="s">
        <v>4</v>
      </c>
      <c r="D52" s="15" t="s">
        <v>5</v>
      </c>
      <c r="E52" s="109" t="s">
        <v>89</v>
      </c>
      <c r="F52" s="17" t="s">
        <v>7</v>
      </c>
    </row>
    <row r="53" spans="1:6" ht="64.5" hidden="1" thickBot="1" x14ac:dyDescent="0.25">
      <c r="A53" s="24" t="s">
        <v>22</v>
      </c>
      <c r="B53" s="71" t="s">
        <v>51</v>
      </c>
      <c r="C53" s="26" t="s">
        <v>16</v>
      </c>
      <c r="D53" s="27">
        <v>1</v>
      </c>
      <c r="E53" s="31"/>
      <c r="F53" s="68">
        <f t="shared" ref="F53:F57" si="4">D53*E53</f>
        <v>0</v>
      </c>
    </row>
    <row r="54" spans="1:6" ht="26.25" hidden="1" thickBot="1" x14ac:dyDescent="0.25">
      <c r="A54" s="72" t="s">
        <v>23</v>
      </c>
      <c r="B54" s="73" t="s">
        <v>52</v>
      </c>
      <c r="C54" s="45"/>
      <c r="D54" s="46"/>
      <c r="E54" s="47"/>
      <c r="F54" s="68">
        <f t="shared" si="4"/>
        <v>0</v>
      </c>
    </row>
    <row r="55" spans="1:6" ht="51" x14ac:dyDescent="0.2">
      <c r="A55" s="24" t="s">
        <v>25</v>
      </c>
      <c r="B55" s="51" t="s">
        <v>73</v>
      </c>
      <c r="C55" s="26" t="s">
        <v>10</v>
      </c>
      <c r="D55" s="27">
        <v>24</v>
      </c>
      <c r="E55" s="31"/>
      <c r="F55" s="68">
        <f t="shared" si="4"/>
        <v>0</v>
      </c>
    </row>
    <row r="56" spans="1:6" ht="51" x14ac:dyDescent="0.2">
      <c r="A56" s="86" t="s">
        <v>82</v>
      </c>
      <c r="B56" s="87" t="s">
        <v>78</v>
      </c>
      <c r="C56" s="88" t="s">
        <v>80</v>
      </c>
      <c r="D56" s="89">
        <v>1</v>
      </c>
      <c r="E56" s="90"/>
      <c r="F56" s="85">
        <f t="shared" si="4"/>
        <v>0</v>
      </c>
    </row>
    <row r="57" spans="1:6" ht="26.25" thickBot="1" x14ac:dyDescent="0.25">
      <c r="A57" s="91" t="s">
        <v>69</v>
      </c>
      <c r="B57" s="92" t="s">
        <v>79</v>
      </c>
      <c r="C57" s="93" t="s">
        <v>80</v>
      </c>
      <c r="D57" s="94">
        <v>1</v>
      </c>
      <c r="E57" s="95"/>
      <c r="F57" s="85">
        <f t="shared" si="4"/>
        <v>0</v>
      </c>
    </row>
    <row r="58" spans="1:6" ht="13.5" thickBot="1" x14ac:dyDescent="0.25">
      <c r="A58" s="126" t="s">
        <v>70</v>
      </c>
      <c r="B58" s="127"/>
      <c r="C58" s="127"/>
      <c r="D58" s="127"/>
      <c r="E58" s="128"/>
      <c r="F58" s="74">
        <f>SUM(F53:F57)</f>
        <v>0</v>
      </c>
    </row>
    <row r="59" spans="1:6" x14ac:dyDescent="0.2">
      <c r="A59" s="59"/>
      <c r="B59" s="59"/>
      <c r="C59" s="59"/>
      <c r="D59" s="59"/>
      <c r="E59" s="59"/>
      <c r="F59" s="11"/>
    </row>
    <row r="60" spans="1:6" x14ac:dyDescent="0.2">
      <c r="A60" s="59"/>
      <c r="B60" s="59"/>
      <c r="C60" s="59"/>
      <c r="D60" s="59"/>
      <c r="E60" s="59"/>
      <c r="F60" s="11"/>
    </row>
    <row r="61" spans="1:6" x14ac:dyDescent="0.2">
      <c r="A61" s="39" t="s">
        <v>26</v>
      </c>
      <c r="B61" s="40" t="s">
        <v>83</v>
      </c>
      <c r="C61" s="59"/>
      <c r="D61" s="59"/>
      <c r="E61" s="60"/>
      <c r="F61" s="61"/>
    </row>
    <row r="62" spans="1:6" ht="13.5" thickBot="1" x14ac:dyDescent="0.25">
      <c r="A62" s="59"/>
      <c r="B62" s="59"/>
      <c r="C62" s="59"/>
      <c r="D62" s="59"/>
      <c r="E62" s="60"/>
      <c r="F62" s="62"/>
    </row>
    <row r="63" spans="1:6" ht="39" thickBot="1" x14ac:dyDescent="0.25">
      <c r="A63" s="13" t="s">
        <v>2</v>
      </c>
      <c r="B63" s="14" t="s">
        <v>3</v>
      </c>
      <c r="C63" s="14" t="s">
        <v>4</v>
      </c>
      <c r="D63" s="15" t="s">
        <v>5</v>
      </c>
      <c r="E63" s="109" t="s">
        <v>89</v>
      </c>
      <c r="F63" s="17" t="s">
        <v>7</v>
      </c>
    </row>
    <row r="64" spans="1:6" x14ac:dyDescent="0.2">
      <c r="A64" s="75"/>
      <c r="B64" s="76" t="s">
        <v>55</v>
      </c>
      <c r="C64" s="77"/>
      <c r="D64" s="78"/>
      <c r="E64" s="79"/>
      <c r="F64" s="58"/>
    </row>
    <row r="65" spans="1:6" ht="170.25" customHeight="1" thickBot="1" x14ac:dyDescent="0.25">
      <c r="A65" s="96" t="s">
        <v>47</v>
      </c>
      <c r="B65" s="137" t="s">
        <v>96</v>
      </c>
      <c r="C65" s="99" t="s">
        <v>11</v>
      </c>
      <c r="D65" s="99">
        <v>7400</v>
      </c>
      <c r="E65" s="100"/>
      <c r="F65" s="101">
        <f t="shared" ref="F65" si="5">D65*E65</f>
        <v>0</v>
      </c>
    </row>
    <row r="66" spans="1:6" ht="13.5" thickBot="1" x14ac:dyDescent="0.25">
      <c r="A66" s="126" t="s">
        <v>91</v>
      </c>
      <c r="B66" s="127"/>
      <c r="C66" s="127"/>
      <c r="D66" s="127"/>
      <c r="E66" s="128"/>
      <c r="F66" s="74">
        <f>SUM(F65:F65)</f>
        <v>0</v>
      </c>
    </row>
    <row r="67" spans="1:6" x14ac:dyDescent="0.2">
      <c r="A67" s="81"/>
      <c r="B67" s="82"/>
      <c r="C67" s="83"/>
      <c r="D67" s="9"/>
      <c r="E67" s="84"/>
      <c r="F67" s="11"/>
    </row>
    <row r="68" spans="1:6" x14ac:dyDescent="0.2">
      <c r="A68" s="6"/>
      <c r="B68" s="6"/>
      <c r="C68" s="8"/>
      <c r="D68" s="9"/>
      <c r="E68" s="10"/>
      <c r="F68" s="11"/>
    </row>
    <row r="69" spans="1:6" ht="13.5" thickBot="1" x14ac:dyDescent="0.25"/>
    <row r="70" spans="1:6" ht="16.5" thickBot="1" x14ac:dyDescent="0.3">
      <c r="A70" s="107" t="s">
        <v>61</v>
      </c>
      <c r="B70" s="125" t="s">
        <v>85</v>
      </c>
      <c r="C70" s="125"/>
      <c r="D70" s="125"/>
      <c r="E70" s="125"/>
      <c r="F70" s="108">
        <f>SUM(F15,F38,F48,F58,F66)</f>
        <v>0</v>
      </c>
    </row>
    <row r="72" spans="1:6" x14ac:dyDescent="0.2">
      <c r="B72" s="1" t="s">
        <v>84</v>
      </c>
    </row>
    <row r="75" spans="1:6" ht="3" customHeight="1" x14ac:dyDescent="0.2"/>
  </sheetData>
  <mergeCells count="8">
    <mergeCell ref="B70:E70"/>
    <mergeCell ref="A15:E15"/>
    <mergeCell ref="A30:E30"/>
    <mergeCell ref="A48:E48"/>
    <mergeCell ref="A66:E66"/>
    <mergeCell ref="A38:E38"/>
    <mergeCell ref="A58:E58"/>
    <mergeCell ref="B50:D50"/>
  </mergeCells>
  <phoneticPr fontId="0" type="noConversion"/>
  <pageMargins left="0.78740157480314965" right="0.75" top="0.63" bottom="0.3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Rekapitulacija</vt:lpstr>
      <vt:lpstr>Igrišče</vt:lpstr>
      <vt:lpstr>Igrišče!Področje_tiskanja</vt:lpstr>
      <vt:lpstr>Rekapitulacija!Področje_tiskanja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Tajništvo</dc:creator>
  <cp:lastModifiedBy>Dejan Šebenik</cp:lastModifiedBy>
  <cp:lastPrinted>2018-03-15T11:35:54Z</cp:lastPrinted>
  <dcterms:created xsi:type="dcterms:W3CDTF">2003-02-19T07:48:14Z</dcterms:created>
  <dcterms:modified xsi:type="dcterms:W3CDTF">2023-12-18T10:02:16Z</dcterms:modified>
</cp:coreProperties>
</file>